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rojekti\2023\2116 NOVELCIJA INDUSTRIJSKA GROSUPLJE\07 PZI_novelacija 2025\0.2.1 ZBIRNI NAČRT GRADBENIŠTVA\01 TEKSTUALNI DEL\2025-09-18_oddaja PZI (korekcija plocnika 1,60m)\"/>
    </mc:Choice>
  </mc:AlternateContent>
  <bookViews>
    <workbookView xWindow="2490" yWindow="1230" windowWidth="7200" windowHeight="12165"/>
  </bookViews>
  <sheets>
    <sheet name="SKUPNA REKAPITULACIJA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'SKUPNA REKAPITULACIJA'!$A$1:$K$22</definedName>
  </definedNames>
  <calcPr calcId="152511"/>
</workbook>
</file>

<file path=xl/calcChain.xml><?xml version="1.0" encoding="utf-8"?>
<calcChain xmlns="http://schemas.openxmlformats.org/spreadsheetml/2006/main">
  <c r="E10" i="1" l="1"/>
  <c r="E12" i="1" l="1"/>
  <c r="E14" i="1" l="1"/>
  <c r="E16" i="1" l="1"/>
  <c r="E18" i="1" l="1"/>
  <c r="G16" i="1" l="1"/>
  <c r="I16" i="1" s="1"/>
  <c r="G12" i="1"/>
  <c r="I12" i="1" s="1"/>
  <c r="G10" i="1" l="1"/>
  <c r="I10" i="1" s="1"/>
  <c r="G14" i="1"/>
  <c r="G18" i="1"/>
  <c r="I18" i="1" s="1"/>
  <c r="E20" i="1" l="1"/>
  <c r="G20" i="1"/>
  <c r="I14" i="1"/>
  <c r="I20" i="1" s="1"/>
</calcChain>
</file>

<file path=xl/sharedStrings.xml><?xml version="1.0" encoding="utf-8"?>
<sst xmlns="http://schemas.openxmlformats.org/spreadsheetml/2006/main" count="13" uniqueCount="12">
  <si>
    <t xml:space="preserve">ZNESEK </t>
  </si>
  <si>
    <t>DDV</t>
  </si>
  <si>
    <t>SKUPAJ</t>
  </si>
  <si>
    <t>FAZA</t>
  </si>
  <si>
    <t>S k u p n a    r e k a p i t u l a c i j a</t>
  </si>
  <si>
    <t>I N D U S T R I J S K A   C E S T A</t>
  </si>
  <si>
    <r>
      <t xml:space="preserve">CESTNA RAZSVETLJAVA - </t>
    </r>
    <r>
      <rPr>
        <b/>
        <i/>
        <sz val="12"/>
        <color theme="1"/>
        <rFont val="Arial Narrow"/>
        <family val="2"/>
        <charset val="238"/>
      </rPr>
      <t>celota</t>
    </r>
  </si>
  <si>
    <r>
      <t xml:space="preserve">INUDSTRIJSKA CESTA - </t>
    </r>
    <r>
      <rPr>
        <b/>
        <i/>
        <sz val="11"/>
        <color rgb="FF0000CC"/>
        <rFont val="Arial Black"/>
        <family val="2"/>
        <charset val="238"/>
      </rPr>
      <t>CESTA</t>
    </r>
    <r>
      <rPr>
        <b/>
        <sz val="12"/>
        <color theme="1"/>
        <rFont val="Arial Narrow"/>
        <family val="2"/>
        <charset val="238"/>
      </rPr>
      <t xml:space="preserve">  </t>
    </r>
    <r>
      <rPr>
        <b/>
        <i/>
        <sz val="12"/>
        <color theme="1"/>
        <rFont val="Arial Narrow"/>
        <family val="2"/>
        <charset val="238"/>
      </rPr>
      <t>(dvosmerno vozišče)</t>
    </r>
  </si>
  <si>
    <r>
      <t xml:space="preserve">INUDSTRIJSKA CESTA - </t>
    </r>
    <r>
      <rPr>
        <b/>
        <i/>
        <sz val="11"/>
        <color rgb="FF0000CC"/>
        <rFont val="Arial Black"/>
        <family val="2"/>
        <charset val="238"/>
      </rPr>
      <t>PLOČNIK</t>
    </r>
  </si>
  <si>
    <r>
      <t xml:space="preserve">KADUNČEVA CESTA - </t>
    </r>
    <r>
      <rPr>
        <b/>
        <i/>
        <sz val="11"/>
        <color rgb="FF0000CC"/>
        <rFont val="Arial Black"/>
        <family val="2"/>
        <charset val="238"/>
      </rPr>
      <t>CESTA</t>
    </r>
    <r>
      <rPr>
        <b/>
        <sz val="12"/>
        <color theme="1"/>
        <rFont val="Arial Narrow"/>
        <family val="2"/>
        <charset val="238"/>
      </rPr>
      <t xml:space="preserve">  </t>
    </r>
    <r>
      <rPr>
        <b/>
        <i/>
        <sz val="12"/>
        <color theme="1"/>
        <rFont val="Arial Narrow"/>
        <family val="2"/>
        <charset val="238"/>
      </rPr>
      <t>(enosmerno vozišče)</t>
    </r>
  </si>
  <si>
    <r>
      <t xml:space="preserve">KADUNČEVA CESTA - </t>
    </r>
    <r>
      <rPr>
        <b/>
        <i/>
        <sz val="11"/>
        <color rgb="FF0000CC"/>
        <rFont val="Arial Black"/>
        <family val="2"/>
        <charset val="238"/>
      </rPr>
      <t>PLOČNIK</t>
    </r>
  </si>
  <si>
    <t>REKONSTRUKCIJA CESTE, IZGRADNJA PLOČNIKA, IZVEDBA ODVODNJAVANJA, 
METEORNIH KANALOV in CESTNE RAZSVETLJAVE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</si>
</sst>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i/>
      <sz val="18"/>
      <color theme="1"/>
      <name val="Arial Narrow"/>
      <family val="2"/>
      <charset val="238"/>
    </font>
    <font>
      <b/>
      <i/>
      <sz val="14"/>
      <color rgb="FF0070C0"/>
      <name val="Arial Narrow"/>
      <family val="2"/>
      <charset val="238"/>
    </font>
    <font>
      <sz val="12"/>
      <name val="Arial Narrow"/>
      <family val="2"/>
      <charset val="238"/>
    </font>
    <font>
      <b/>
      <i/>
      <sz val="14"/>
      <name val="Arial Narrow"/>
      <family val="2"/>
      <charset val="238"/>
    </font>
    <font>
      <i/>
      <sz val="14"/>
      <name val="Arial Narrow"/>
      <family val="2"/>
      <charset val="238"/>
    </font>
    <font>
      <b/>
      <i/>
      <sz val="15"/>
      <name val="Arial Narrow"/>
      <family val="2"/>
      <charset val="238"/>
    </font>
    <font>
      <b/>
      <i/>
      <sz val="14"/>
      <color theme="4" tint="-0.249977111117893"/>
      <name val="Arial Narrow"/>
      <family val="2"/>
      <charset val="238"/>
    </font>
    <font>
      <b/>
      <i/>
      <sz val="12"/>
      <color theme="1"/>
      <name val="Arial Narrow"/>
      <family val="2"/>
      <charset val="238"/>
    </font>
    <font>
      <b/>
      <i/>
      <sz val="11"/>
      <color rgb="FF0000CC"/>
      <name val="Arial Black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theme="1" tint="0.34998626667073579"/>
      </left>
      <right style="hair">
        <color indexed="64"/>
      </right>
      <top style="medium">
        <color theme="1" tint="0.34998626667073579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theme="1" tint="0.34998626667073579"/>
      </top>
      <bottom style="hair">
        <color indexed="64"/>
      </bottom>
      <diagonal/>
    </border>
    <border>
      <left style="hair">
        <color indexed="64"/>
      </left>
      <right style="medium">
        <color theme="1" tint="0.34998626667073579"/>
      </right>
      <top style="medium">
        <color theme="1" tint="0.34998626667073579"/>
      </top>
      <bottom style="hair">
        <color indexed="64"/>
      </bottom>
      <diagonal/>
    </border>
    <border>
      <left style="medium">
        <color theme="1" tint="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theme="1" tint="0.34998626667073579"/>
      </right>
      <top style="hair">
        <color indexed="64"/>
      </top>
      <bottom style="hair">
        <color indexed="64"/>
      </bottom>
      <diagonal/>
    </border>
    <border>
      <left style="medium">
        <color theme="1" tint="0.34998626667073579"/>
      </left>
      <right style="hair">
        <color indexed="64"/>
      </right>
      <top style="hair">
        <color indexed="64"/>
      </top>
      <bottom style="medium">
        <color theme="1" tint="0.3499862666707357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theme="1" tint="0.34998626667073579"/>
      </bottom>
      <diagonal/>
    </border>
    <border>
      <left style="hair">
        <color indexed="64"/>
      </left>
      <right style="medium">
        <color theme="1" tint="0.34998626667073579"/>
      </right>
      <top style="hair">
        <color indexed="64"/>
      </top>
      <bottom style="medium">
        <color theme="1" tint="0.34998626667073579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/>
    <xf numFmtId="49" fontId="6" fillId="0" borderId="0" xfId="0" applyNumberFormat="1" applyFont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2" borderId="7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9" fillId="0" borderId="9" xfId="0" applyNumberFormat="1" applyFont="1" applyFill="1" applyBorder="1" applyAlignment="1">
      <alignment vertical="center"/>
    </xf>
    <xf numFmtId="164" fontId="9" fillId="0" borderId="9" xfId="0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/>
    </xf>
    <xf numFmtId="49" fontId="11" fillId="0" borderId="0" xfId="0" applyNumberFormat="1" applyFont="1" applyBorder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116_Po_INDUSTRIJSKA-CESTA_2025-09-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116_Po_CESTNA%20RAZSVETLJAVA_2025-09-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116_Po_KADUNCEVA-PLOCNIK_2025-09-1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2116_Po_KADUNCEVA-CESTA_2025-09-1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116_Po_INDUSTRIJSKA-PLOCNIK_2025-09-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1. PREDDELA"/>
      <sheetName val="2. ZEMELJSKA DELA"/>
      <sheetName val="3. VOZIŠČNE KONSTRUKCIJE"/>
      <sheetName val="4. ODVODNJAVANJE"/>
      <sheetName val="5. GRADBENA IN OBRTNIŠKA DELA"/>
      <sheetName val="6. OPREMA CEST"/>
      <sheetName val="7. TUJE STORITVE"/>
    </sheetNames>
    <sheetDataSet>
      <sheetData sheetId="0">
        <row r="31">
          <cell r="H31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DRAČUN CR"/>
    </sheetNames>
    <sheetDataSet>
      <sheetData sheetId="0">
        <row r="82">
          <cell r="F82" t="str">
            <v/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1. PREDDELA"/>
      <sheetName val="2. ZEMELJSKA DELA"/>
      <sheetName val="3. VOZIŠČNE KONSTRUKCIJE"/>
      <sheetName val="4. ODVODNJAVANJE"/>
      <sheetName val="5. GRADBENA IN OBRTNIŠKA DELA"/>
      <sheetName val="6. OPREMA CEST"/>
      <sheetName val="7. TUJE STORITVE"/>
    </sheetNames>
    <sheetDataSet>
      <sheetData sheetId="0">
        <row r="31">
          <cell r="H31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1. PREDDELA"/>
      <sheetName val="2. ZEMELJSKA DELA"/>
      <sheetName val="3. VOZIŠČNE KONSTRUKCIJE"/>
      <sheetName val="4. ODVODNJAVANJE"/>
      <sheetName val="5. GRADBENA IN OBRTNIŠKA DELA"/>
      <sheetName val="6. OPREMA CEST"/>
      <sheetName val="7. TUJE STORITVE"/>
    </sheetNames>
    <sheetDataSet>
      <sheetData sheetId="0">
        <row r="31">
          <cell r="H31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1. PREDDELA"/>
      <sheetName val="2. ZEMELJSKA DELA"/>
      <sheetName val="3. VOZIŠČNE KONSTRUKCIJE"/>
      <sheetName val="4. ODVODNJAVANJE"/>
      <sheetName val="5. GRADBENA IN OBRTNIŠKA DELA"/>
      <sheetName val="6. OPREMA CEST"/>
      <sheetName val="7. TUJE STORITVE"/>
    </sheetNames>
    <sheetDataSet>
      <sheetData sheetId="0">
        <row r="31">
          <cell r="H31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I21"/>
  <sheetViews>
    <sheetView showGridLines="0" tabSelected="1" view="pageBreakPreview" zoomScale="90" zoomScaleNormal="115" zoomScaleSheetLayoutView="90" workbookViewId="0">
      <selection activeCell="K4" sqref="K4"/>
    </sheetView>
  </sheetViews>
  <sheetFormatPr defaultRowHeight="16.5" x14ac:dyDescent="0.3"/>
  <cols>
    <col min="1" max="2" width="3.28515625" style="1" customWidth="1"/>
    <col min="3" max="3" width="58.7109375" style="1" customWidth="1"/>
    <col min="4" max="4" width="1.7109375" style="1" customWidth="1"/>
    <col min="5" max="5" width="16.7109375" style="1" customWidth="1"/>
    <col min="6" max="6" width="1.7109375" style="1" customWidth="1"/>
    <col min="7" max="7" width="16.7109375" style="1" customWidth="1"/>
    <col min="8" max="8" width="1.7109375" style="1" customWidth="1"/>
    <col min="9" max="9" width="16.7109375" style="1" customWidth="1"/>
    <col min="10" max="11" width="3.28515625" style="1" customWidth="1"/>
    <col min="12" max="12" width="13" style="1" customWidth="1"/>
    <col min="13" max="16384" width="9.140625" style="1"/>
  </cols>
  <sheetData>
    <row r="2" spans="3:9" ht="23.25" x14ac:dyDescent="0.3">
      <c r="C2" s="23" t="s">
        <v>5</v>
      </c>
      <c r="D2" s="23"/>
      <c r="E2" s="23"/>
      <c r="F2" s="23"/>
      <c r="G2" s="23"/>
      <c r="H2" s="23"/>
      <c r="I2" s="23"/>
    </row>
    <row r="3" spans="3:9" ht="18.75" x14ac:dyDescent="0.3">
      <c r="C3" s="24" t="s">
        <v>4</v>
      </c>
      <c r="D3" s="24"/>
      <c r="E3" s="24"/>
      <c r="F3" s="24"/>
      <c r="G3" s="24"/>
      <c r="H3" s="24"/>
      <c r="I3" s="24"/>
    </row>
    <row r="4" spans="3:9" ht="24.95" customHeight="1" x14ac:dyDescent="0.3">
      <c r="C4" s="3"/>
    </row>
    <row r="5" spans="3:9" s="22" customFormat="1" ht="39.950000000000003" customHeight="1" x14ac:dyDescent="0.25">
      <c r="C5" s="25" t="s">
        <v>11</v>
      </c>
      <c r="D5" s="25"/>
      <c r="E5" s="25"/>
      <c r="F5" s="25"/>
      <c r="G5" s="25"/>
      <c r="H5" s="25"/>
      <c r="I5" s="25"/>
    </row>
    <row r="6" spans="3:9" ht="24.95" customHeight="1" x14ac:dyDescent="0.3">
      <c r="C6" s="3"/>
    </row>
    <row r="7" spans="3:9" ht="8.1" customHeight="1" thickBot="1" x14ac:dyDescent="0.35">
      <c r="D7" s="2"/>
    </row>
    <row r="8" spans="3:9" ht="18" customHeight="1" x14ac:dyDescent="0.3">
      <c r="C8" s="4" t="s">
        <v>3</v>
      </c>
      <c r="D8" s="5"/>
      <c r="E8" s="6" t="s">
        <v>0</v>
      </c>
      <c r="F8" s="5"/>
      <c r="G8" s="6" t="s">
        <v>1</v>
      </c>
      <c r="H8" s="5"/>
      <c r="I8" s="7" t="s">
        <v>2</v>
      </c>
    </row>
    <row r="9" spans="3:9" ht="5.0999999999999996" customHeight="1" x14ac:dyDescent="0.3">
      <c r="C9" s="8"/>
      <c r="D9" s="9"/>
      <c r="E9" s="9"/>
      <c r="F9" s="9"/>
      <c r="G9" s="9"/>
      <c r="H9" s="9"/>
      <c r="I9" s="10"/>
    </row>
    <row r="10" spans="3:9" ht="24.95" customHeight="1" x14ac:dyDescent="0.3">
      <c r="C10" s="17" t="s">
        <v>7</v>
      </c>
      <c r="D10" s="13"/>
      <c r="E10" s="14" t="str">
        <f>+[1]REKAPITULACIJA!$H$31</f>
        <v/>
      </c>
      <c r="F10" s="13"/>
      <c r="G10" s="14" t="str">
        <f>IF(SUM(E10)=0,"",SUM(E10*0.22))</f>
        <v/>
      </c>
      <c r="H10" s="13"/>
      <c r="I10" s="15" t="str">
        <f>IF(SUM(E10:G10)=0,"",SUM(E10:G10))</f>
        <v/>
      </c>
    </row>
    <row r="11" spans="3:9" ht="8.1" customHeight="1" x14ac:dyDescent="0.3">
      <c r="C11" s="17"/>
      <c r="D11" s="13"/>
      <c r="E11" s="14"/>
      <c r="F11" s="13"/>
      <c r="G11" s="14"/>
      <c r="H11" s="13"/>
      <c r="I11" s="15"/>
    </row>
    <row r="12" spans="3:9" ht="24.95" customHeight="1" x14ac:dyDescent="0.3">
      <c r="C12" s="17" t="s">
        <v>8</v>
      </c>
      <c r="D12" s="13"/>
      <c r="E12" s="14" t="str">
        <f>+[5]REKAPITULACIJA!$H$31</f>
        <v/>
      </c>
      <c r="F12" s="13"/>
      <c r="G12" s="14" t="str">
        <f>IF(SUM(E12)=0,"",SUM(E12*0.22))</f>
        <v/>
      </c>
      <c r="H12" s="13"/>
      <c r="I12" s="15" t="str">
        <f>IF(SUM(E12:G12)=0,"",SUM(E12:G12))</f>
        <v/>
      </c>
    </row>
    <row r="13" spans="3:9" ht="8.1" customHeight="1" x14ac:dyDescent="0.3">
      <c r="C13" s="17"/>
      <c r="D13" s="13"/>
      <c r="E13" s="14"/>
      <c r="F13" s="13"/>
      <c r="G13" s="14"/>
      <c r="H13" s="13"/>
      <c r="I13" s="15"/>
    </row>
    <row r="14" spans="3:9" ht="24.95" customHeight="1" x14ac:dyDescent="0.3">
      <c r="C14" s="17" t="s">
        <v>9</v>
      </c>
      <c r="D14" s="13"/>
      <c r="E14" s="16" t="str">
        <f>+[4]REKAPITULACIJA!$H$31</f>
        <v/>
      </c>
      <c r="F14" s="13"/>
      <c r="G14" s="14" t="str">
        <f>IF(SUM(E14)=0,"",SUM(E14*0.22))</f>
        <v/>
      </c>
      <c r="H14" s="13"/>
      <c r="I14" s="15" t="str">
        <f>IF(SUM(E14:G14)=0,"",SUM(E14:G14))</f>
        <v/>
      </c>
    </row>
    <row r="15" spans="3:9" ht="8.1" customHeight="1" x14ac:dyDescent="0.3">
      <c r="C15" s="17"/>
      <c r="D15" s="13"/>
      <c r="E15" s="14"/>
      <c r="F15" s="13"/>
      <c r="G15" s="14"/>
      <c r="H15" s="13"/>
      <c r="I15" s="15"/>
    </row>
    <row r="16" spans="3:9" ht="24.95" customHeight="1" x14ac:dyDescent="0.3">
      <c r="C16" s="17" t="s">
        <v>10</v>
      </c>
      <c r="D16" s="13"/>
      <c r="E16" s="16" t="str">
        <f>+[3]REKAPITULACIJA!$H$31</f>
        <v/>
      </c>
      <c r="F16" s="13"/>
      <c r="G16" s="14" t="str">
        <f>IF(SUM(E16)=0,"",SUM(E16*0.22))</f>
        <v/>
      </c>
      <c r="H16" s="13"/>
      <c r="I16" s="15" t="str">
        <f>IF(SUM(E16:G16)=0,"",SUM(E16:G16))</f>
        <v/>
      </c>
    </row>
    <row r="17" spans="3:9" ht="8.1" customHeight="1" x14ac:dyDescent="0.3">
      <c r="C17" s="17"/>
      <c r="D17" s="13"/>
      <c r="E17" s="14"/>
      <c r="F17" s="13"/>
      <c r="G17" s="14"/>
      <c r="H17" s="13"/>
      <c r="I17" s="15"/>
    </row>
    <row r="18" spans="3:9" ht="24.95" customHeight="1" x14ac:dyDescent="0.3">
      <c r="C18" s="17" t="s">
        <v>6</v>
      </c>
      <c r="D18" s="13"/>
      <c r="E18" s="16" t="str">
        <f>+'[2]PREDRAČUN CR'!$F$82</f>
        <v/>
      </c>
      <c r="F18" s="13"/>
      <c r="G18" s="14" t="str">
        <f>IF(SUM(E18)=0,"",SUM(E18*0.22))</f>
        <v/>
      </c>
      <c r="H18" s="13"/>
      <c r="I18" s="15" t="str">
        <f>IF(SUM(E18:G18)=0,"",SUM(E18:G18))</f>
        <v/>
      </c>
    </row>
    <row r="19" spans="3:9" ht="5.0999999999999996" customHeight="1" x14ac:dyDescent="0.3">
      <c r="C19" s="8"/>
      <c r="D19" s="9"/>
      <c r="E19" s="11"/>
      <c r="F19" s="9"/>
      <c r="G19" s="11"/>
      <c r="H19" s="9"/>
      <c r="I19" s="12"/>
    </row>
    <row r="20" spans="3:9" ht="30" customHeight="1" thickBot="1" x14ac:dyDescent="0.35">
      <c r="C20" s="21" t="s">
        <v>2</v>
      </c>
      <c r="D20" s="18"/>
      <c r="E20" s="19" t="str">
        <f>IF(SUM(E10:E18)=0,"",SUM(E10:E18))</f>
        <v/>
      </c>
      <c r="F20" s="18"/>
      <c r="G20" s="19" t="str">
        <f>IF(SUM(G10:G18)=0,"",SUM(G10:G18))</f>
        <v/>
      </c>
      <c r="H20" s="18"/>
      <c r="I20" s="20" t="str">
        <f>IF(SUM(I10:I18)=0,"",SUM(I10:I18))</f>
        <v/>
      </c>
    </row>
    <row r="21" spans="3:9" ht="9.9499999999999993" customHeight="1" x14ac:dyDescent="0.3"/>
  </sheetData>
  <mergeCells count="3">
    <mergeCell ref="C2:I2"/>
    <mergeCell ref="C3:I3"/>
    <mergeCell ref="C5:I5"/>
  </mergeCells>
  <pageMargins left="0.98425196850393704" right="0.23622047244094491" top="1.1811023622047245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SKUPNA REKAPITULACIJA</vt:lpstr>
      <vt:lpstr>'SKUPNA REKAPITULACIJA'!Področje_tiskanja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 Rihar</dc:creator>
  <cp:lastModifiedBy>Boštjan Žagar</cp:lastModifiedBy>
  <cp:lastPrinted>2025-09-08T14:20:13Z</cp:lastPrinted>
  <dcterms:created xsi:type="dcterms:W3CDTF">2014-10-23T09:43:52Z</dcterms:created>
  <dcterms:modified xsi:type="dcterms:W3CDTF">2025-09-18T12:47:07Z</dcterms:modified>
</cp:coreProperties>
</file>